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单-修" sheetId="1" r:id="rId1"/>
    <sheet name="门大样图" sheetId="3" r:id="rId2"/>
    <sheet name="位置及数据统计" sheetId="2" r:id="rId3"/>
  </sheets>
  <definedNames>
    <definedName name="_xlnm.Print_Titles" localSheetId="0">'清单-修'!$1:$5</definedName>
    <definedName name="_xlnm.Print_Area" localSheetId="0">'清单-修'!$A$1:$K$27</definedName>
    <definedName name="A">ROUND(EVALUATE(SUBSTITUTE(SUBSTITUTE(!$E1,"[","*ISTEXT("""),"]",""")")),3)+0*RAND()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<sst xmlns="http://schemas.openxmlformats.org/spreadsheetml/2006/main" count="216" uniqueCount="109">
  <si>
    <t>安化县梅山科创基地及配套设施建设项目                                                
钢质门采购安装工程报价单</t>
  </si>
  <si>
    <t xml:space="preserve">                                                                      </t>
  </si>
  <si>
    <t>合同编号：XJ-AGZY-HY0202-CG-2024-00</t>
  </si>
  <si>
    <t xml:space="preserve">专业分包单位：湖南省湘钧建设有限公司                                                                </t>
  </si>
  <si>
    <t>专业分包单位：钢质门采购安装专业分包单位</t>
  </si>
  <si>
    <t>序号</t>
  </si>
  <si>
    <t>项目名称</t>
  </si>
  <si>
    <t>工程量计算规则</t>
  </si>
  <si>
    <t>项目特征</t>
  </si>
  <si>
    <t>工作内容</t>
  </si>
  <si>
    <t>单位</t>
  </si>
  <si>
    <t>暂定
工程量</t>
  </si>
  <si>
    <t>含税（税率13%）</t>
  </si>
  <si>
    <t>材料、设备的供应</t>
  </si>
  <si>
    <t>备注</t>
  </si>
  <si>
    <t>单价（元）</t>
  </si>
  <si>
    <t>合价（元）</t>
  </si>
  <si>
    <t>一</t>
  </si>
  <si>
    <t>附录H  门窗工程</t>
  </si>
  <si>
    <t>010802004
复合钢质门
1100mm*2300mm</t>
  </si>
  <si>
    <t>以樘计量，按设计图示数量计算</t>
  </si>
  <si>
    <t>1.门代号：BCM1123
2.洞口尺寸:1100mm*2300mm，以现场量测数据为准
3.参考图集《13ZJ601》</t>
  </si>
  <si>
    <t>门安装、合页、锁、门碰、水平不锈钢无障碍扶手等五金安装，不锈钢护门板安装（350高），单面门楣板（高度以现场量尺为准）安装、双包门套安装</t>
  </si>
  <si>
    <t>樘</t>
  </si>
  <si>
    <t>甲供材料、设备：电梯、水泥、砂。                       
除甲供外，其他一切材料（包括辅材）及工器具由乙方提供。</t>
  </si>
  <si>
    <t>1#栋1-3层无障碍卫生间：3樘</t>
  </si>
  <si>
    <t>门安装、合页、锁、门碰、水平不锈钢无障碍扶手等五金安装，不锈钢护门板安装（350高），双包门套安装</t>
  </si>
  <si>
    <r>
      <rPr>
        <sz val="10"/>
        <rFont val="宋体"/>
        <charset val="134"/>
      </rPr>
      <t xml:space="preserve">1#栋4-5层无障碍卫生间：2樘
</t>
    </r>
    <r>
      <rPr>
        <b/>
        <sz val="10"/>
        <color rgb="FFFF0000"/>
        <rFont val="宋体"/>
        <charset val="134"/>
      </rPr>
      <t>2#栋1层无障碍卫生间：1樘</t>
    </r>
  </si>
  <si>
    <t>门安装、合页、锁、门碰、水平不锈钢无障碍扶手等五金安装，不锈钢护门板安装（350高），双面门楣板（高度以现场量尺为准）安装、双包门套安装</t>
  </si>
  <si>
    <t>2#栋2层无障碍卫生间：1樘</t>
  </si>
  <si>
    <t>1.门代号：CM1123
2.洞口尺寸:1100mm*2300mm，以现场量测数据为准
3.参考图集《13ZJ601》</t>
  </si>
  <si>
    <t>门安装、合页、锁、门碰等五金安装，单面门楣板（高度以现场量尺为准）安装、双包门套安装</t>
  </si>
  <si>
    <t>1#栋1-3层公共卫生间：6樘</t>
  </si>
  <si>
    <t>门安装、合页、锁、门碰等五金安装，双包门套安装</t>
  </si>
  <si>
    <r>
      <rPr>
        <sz val="10"/>
        <rFont val="宋体"/>
        <charset val="134"/>
      </rPr>
      <t xml:space="preserve">1#栋4-5层公共卫生间：4樘
</t>
    </r>
    <r>
      <rPr>
        <b/>
        <sz val="10"/>
        <color rgb="FFFF0000"/>
        <rFont val="宋体"/>
        <charset val="134"/>
      </rPr>
      <t>2#栋1-2层公共卫生间：4樘</t>
    </r>
  </si>
  <si>
    <t>1.门代号：M1123
2.洞口尺寸:1100mm*2300mm，以现场量测数据为准
3.参考图集《13ZJ601》</t>
  </si>
  <si>
    <t>1#栋1层清洁间：1樘
1#栋2-3层产品研发室：2樘
1#栋2层设备室：1樘</t>
  </si>
  <si>
    <r>
      <rPr>
        <sz val="10"/>
        <rFont val="宋体"/>
        <charset val="134"/>
      </rPr>
      <t xml:space="preserve">1#栋4-5层产品研发室：15樘
</t>
    </r>
    <r>
      <rPr>
        <b/>
        <sz val="10"/>
        <color rgb="FFFF0000"/>
        <rFont val="宋体"/>
        <charset val="134"/>
      </rPr>
      <t>2#栋1层厨房备餐间：4樘</t>
    </r>
  </si>
  <si>
    <t>门安装、合页、锁、门碰等五金安装，双面门楣板（高度以现场量尺为准）安装、双包门套安装</t>
  </si>
  <si>
    <t>2#栋2层准备室：8樘</t>
  </si>
  <si>
    <t>010802004
复合钢质门
1200mm*2300mm</t>
  </si>
  <si>
    <t>1.门代号：M1223
2.洞口尺寸:1200mm*2300mm，以现场量测数据为准
3.参考图集《13ZJ601》</t>
  </si>
  <si>
    <t>1#栋2-5层产品研发室（双开门）：32樘</t>
  </si>
  <si>
    <t>010802004
复合钢质门
1600mm*2300mm</t>
  </si>
  <si>
    <t>1.门代号：M1623
2.洞口尺寸:1600mm*2300mm，以现场量测数据为准
3.参考图集《13ZJ601》</t>
  </si>
  <si>
    <t>2#栋1层农产品交易厅过道（双开门）：1樘</t>
  </si>
  <si>
    <t>门安装、合页、锁、门碰、竖向仿古铜不锈钢拉手等五金安装，双面门楣板（高度以现场量尺为准）安装、双包门套安装</t>
  </si>
  <si>
    <t>2#栋2层宴会厅（双开门）：2樘</t>
  </si>
  <si>
    <t>010802004
复合钢质门
1400mm*2300mm</t>
  </si>
  <si>
    <t>1.门代号：M1423
2.洞口尺寸:1400mm*2300mm，以现场量测数据为准
3.参考图集《13ZJ601》</t>
  </si>
  <si>
    <t>1#栋3层配套服务用房：2樘
1#栋3层产品研发室：1樘
（双开门）</t>
  </si>
  <si>
    <t>2#栋1层临时包厢：3樘
2#栋2层包厢：6樘
（双开门）</t>
  </si>
  <si>
    <t>010802004
复合钢质门
900mm*2300mm</t>
  </si>
  <si>
    <t>1.门代号：CM0923
2.洞口尺寸:900mm*2300mm，以现场量测数据为准
3.参考图集《13ZJ601》</t>
  </si>
  <si>
    <t>2#栋2层包厢卫生间：5樘
2#栋2层包厢准备室：7樘</t>
  </si>
  <si>
    <r>
      <rPr>
        <sz val="10"/>
        <rFont val="宋体"/>
        <charset val="134"/>
      </rPr>
      <t>010802004
复合钢质门
1600mm*</t>
    </r>
    <r>
      <rPr>
        <sz val="10"/>
        <color rgb="FFFF0000"/>
        <rFont val="宋体"/>
        <charset val="134"/>
      </rPr>
      <t>2400mm</t>
    </r>
  </si>
  <si>
    <r>
      <rPr>
        <sz val="10"/>
        <rFont val="宋体"/>
        <charset val="134"/>
      </rPr>
      <t>1.门代号：M1624
2.洞口尺寸:1600mm*</t>
    </r>
    <r>
      <rPr>
        <sz val="10"/>
        <color rgb="FFFF0000"/>
        <rFont val="宋体"/>
        <charset val="134"/>
      </rPr>
      <t>2400mm，以现场量测数据为准</t>
    </r>
    <r>
      <rPr>
        <sz val="10"/>
        <rFont val="宋体"/>
        <charset val="134"/>
      </rPr>
      <t xml:space="preserve">
3.参考图集《13ZJ601》</t>
    </r>
  </si>
  <si>
    <t>1#栋2层员工培训室（双开门）：2樘</t>
  </si>
  <si>
    <r>
      <rPr>
        <sz val="10"/>
        <rFont val="宋体"/>
        <charset val="134"/>
      </rPr>
      <t>010802004
复合钢质门
1600mm*</t>
    </r>
    <r>
      <rPr>
        <sz val="10"/>
        <color rgb="FFFF0000"/>
        <rFont val="宋体"/>
        <charset val="134"/>
      </rPr>
      <t>2700mm</t>
    </r>
  </si>
  <si>
    <r>
      <rPr>
        <sz val="10"/>
        <rFont val="宋体"/>
        <charset val="134"/>
      </rPr>
      <t>1.门代号：M1627
2.洞口尺寸:1600mm*</t>
    </r>
    <r>
      <rPr>
        <sz val="10"/>
        <color rgb="FFFF0000"/>
        <rFont val="宋体"/>
        <charset val="134"/>
      </rPr>
      <t>2700mm，以现场量测数据为准</t>
    </r>
    <r>
      <rPr>
        <sz val="10"/>
        <rFont val="宋体"/>
        <charset val="134"/>
      </rPr>
      <t xml:space="preserve">
3.参考图集《13ZJ601》</t>
    </r>
  </si>
  <si>
    <t>1#1层员工培训室：9樘
1#栋2-3层产品推荐厅：2樘
1#栋2层产品研发室：1樘
（双开门）</t>
  </si>
  <si>
    <r>
      <rPr>
        <sz val="10"/>
        <rFont val="宋体"/>
        <charset val="134"/>
      </rPr>
      <t>1.门代号：M1627a
2.洞口尺寸:1600mm*</t>
    </r>
    <r>
      <rPr>
        <sz val="10"/>
        <color rgb="FFFF0000"/>
        <rFont val="宋体"/>
        <charset val="134"/>
      </rPr>
      <t>2700mm，以现场量测数据为准</t>
    </r>
    <r>
      <rPr>
        <sz val="10"/>
        <rFont val="宋体"/>
        <charset val="134"/>
      </rPr>
      <t xml:space="preserve">
3.参考图集《13ZJ601》</t>
    </r>
  </si>
  <si>
    <r>
      <rPr>
        <sz val="10"/>
        <rFont val="宋体"/>
        <charset val="134"/>
      </rPr>
      <t>1#栋3层产品推荐厅：1樘
（双开门</t>
    </r>
    <r>
      <rPr>
        <sz val="10"/>
        <color rgb="FFFF0000"/>
        <rFont val="宋体"/>
        <charset val="134"/>
      </rPr>
      <t>带6mm钢化玻璃观察窗（900*200）</t>
    </r>
    <r>
      <rPr>
        <sz val="10"/>
        <rFont val="宋体"/>
        <charset val="134"/>
      </rPr>
      <t>）</t>
    </r>
  </si>
  <si>
    <t>合  计</t>
  </si>
  <si>
    <t>门
参
数</t>
  </si>
  <si>
    <t xml:space="preserve">1.复合钢制门款式采用左侧仲夏之梦款式。
2.门页及门套为热卷印钢板，门页与门套为同一个颜色，哑光（以认可的样板颜色和纹理为准，详见下面照片）。
3.门把手为哑光不锈钢材质，锁具为普通机械锁，需具有向上提反锁功能。
4.不设门槛。门框膨胀螺栓固定位置与墙体实心砖位置对齐，门框水泥浆灌密实，确保门的牢固性，门拉手位置应加固门板，确保拉手位置不变形。
5.特别提醒：洞口尺寸及洞口厚度必须以现场量尺为准，有些墙面干挂有瓷砖，门套厚度要加厚，门楣板应与门套齐平。
6.门页断面厚度：70mm；门页及门楣板钢板厚度：0.6mm；门框钢板厚度：1.2mm；门套线宽度70mm。   </t>
  </si>
  <si>
    <t>注明：
    1.本清单单价为固定综合单价，单价为包工、包料、包运输、包装卸、包安装、包成品保护、包验收的含税价格，包括但不限于产品生产、装吊、捆扎、运输、中转、仓储等到达交货地点前的所有材料费、仓储费、运杂费、装卸费、管理费、利润、税金、保险费、技术服务、周边协调费等所有一切费用。
    2.本项目工程质量标准为合格，力创“省优”，力争“芙蓉奖”。
    3.本清单价格为乙方在熟悉图纸和现场情况下的报价；本报价单为意向报价，最终价格以谈定合同价格为准。
    4.甲方提供电梯、水泥、砂，乙方人员将材料运至指定楼层。
    5.乙方施工完毕后的现场清理及成品保护由乙方负责。
    6.本工程所有项目的具体做法以技术交底资料及施工图为准。完成本工程所有项目施工内容（包含各项工序及工作内容），包验收合格所要完成的各项工作内容。
    7.本清单价格为乙方在熟悉图纸和现场情况下的报价；本报价单为意向报价，最终价格以谈定合同价格为准。
    8.本表工程量为暂定工程量，按实际采购工程量进行结算，单价不予调整。
    9.付款方式：合同签订后，甲方在下单前3个工作日内向乙方支付本次采购订单总额的30%作为预付款；该订单货物全部运至施工现场，经双方核对无误办理中期结算，支付至当期结算金额的70%；全部安装完毕并验收合格且办理终期结算，支付至甲方审定金额的95%，留工程结算金额的5%为质保金，保修期为2年，质保金在保修期满后一次性结清（不计利息）。（以商务约谈为准）
    10.逾期开始安装及完成安装，向甲方支付3000元/天违约金，对造成甲方重大损失的，乙方应赔偿甲方一切损失。
    11.项目业主要求不能用益阳籍工人，请报价人知晓。
    12.本项目为创优工程，资料严格按要求入档，必须提供门合格证、质量检验报告等资料。</t>
  </si>
  <si>
    <t>报价单位：</t>
  </si>
  <si>
    <t>联系人及联系方式：</t>
  </si>
  <si>
    <t>门的款式</t>
  </si>
  <si>
    <t>1#栋门颜色及纹理</t>
  </si>
  <si>
    <t>2#栋门颜色及纹理</t>
  </si>
  <si>
    <t>楼层</t>
  </si>
  <si>
    <t>一楼</t>
  </si>
  <si>
    <t>二楼</t>
  </si>
  <si>
    <t>三楼</t>
  </si>
  <si>
    <t>四楼</t>
  </si>
  <si>
    <t>五楼</t>
  </si>
  <si>
    <t>2#1楼</t>
  </si>
  <si>
    <t>统计数据</t>
  </si>
  <si>
    <t>门洞尺寸</t>
  </si>
  <si>
    <t>M1627</t>
  </si>
  <si>
    <t>会议室1楼</t>
  </si>
  <si>
    <t>会议室及产品研发室</t>
  </si>
  <si>
    <t>报告厅</t>
  </si>
  <si>
    <t>M1123</t>
  </si>
  <si>
    <t>清洁间</t>
  </si>
  <si>
    <t>产品研发室J及设备室</t>
  </si>
  <si>
    <t>产品研发室</t>
  </si>
  <si>
    <t>厨房</t>
  </si>
  <si>
    <t>准备间</t>
  </si>
  <si>
    <t>CM1123</t>
  </si>
  <si>
    <t>公共卫生间</t>
  </si>
  <si>
    <t>BCM1123</t>
  </si>
  <si>
    <t>无障碍卫生间</t>
  </si>
  <si>
    <t>M1624</t>
  </si>
  <si>
    <t>员工培训室</t>
  </si>
  <si>
    <t>M1223</t>
  </si>
  <si>
    <t>M1627A</t>
  </si>
  <si>
    <t>报告厅北面</t>
  </si>
  <si>
    <t>M1423</t>
  </si>
  <si>
    <t>产品研发室及配套服务用房</t>
  </si>
  <si>
    <t>M1623</t>
  </si>
  <si>
    <t>过道</t>
  </si>
  <si>
    <t>宴会厅入口</t>
  </si>
  <si>
    <t>临时包厢</t>
  </si>
  <si>
    <t>包厢入口</t>
  </si>
  <si>
    <t>M0923</t>
  </si>
  <si>
    <t>卫生间及准备间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</si>
</sst>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5"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6"/>
      <color rgb="FFFF0000"/>
      <name val="宋体"/>
      <charset val="134"/>
    </font>
    <font>
      <b/>
      <sz val="22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7" borderId="24" applyNumberFormat="0" applyAlignment="0" applyProtection="0">
      <alignment vertical="center"/>
    </xf>
    <xf numFmtId="0" fontId="25" fillId="7" borderId="23" applyNumberFormat="0" applyAlignment="0" applyProtection="0">
      <alignment vertical="center"/>
    </xf>
    <xf numFmtId="0" fontId="26" fillId="8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176" fontId="7" fillId="0" borderId="10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176" fontId="8" fillId="0" borderId="1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176" fontId="10" fillId="0" borderId="0" xfId="0" applyNumberFormat="1" applyFont="1" applyFill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11" fillId="0" borderId="0" xfId="0" applyNumberFormat="1" applyFont="1" applyFill="1" applyAlignment="1">
      <alignment horizontal="center"/>
    </xf>
    <xf numFmtId="176" fontId="2" fillId="0" borderId="0" xfId="0" applyNumberFormat="1" applyFont="1" applyFill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9" fillId="4" borderId="18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428625</xdr:colOff>
      <xdr:row>27</xdr:row>
      <xdr:rowOff>200660</xdr:rowOff>
    </xdr:from>
    <xdr:to>
      <xdr:col>10</xdr:col>
      <xdr:colOff>1464945</xdr:colOff>
      <xdr:row>27</xdr:row>
      <xdr:rowOff>4826000</xdr:rowOff>
    </xdr:to>
    <xdr:pic>
      <xdr:nvPicPr>
        <xdr:cNvPr id="4" name="图片 3" descr="17113732732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1805" y="19631660"/>
          <a:ext cx="4779645" cy="462534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27</xdr:row>
      <xdr:rowOff>114300</xdr:rowOff>
    </xdr:from>
    <xdr:to>
      <xdr:col>4</xdr:col>
      <xdr:colOff>1583055</xdr:colOff>
      <xdr:row>27</xdr:row>
      <xdr:rowOff>4855845</xdr:rowOff>
    </xdr:to>
    <xdr:pic>
      <xdr:nvPicPr>
        <xdr:cNvPr id="5" name="图片 4" descr="17113732455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820" y="19545300"/>
          <a:ext cx="5173980" cy="4741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428625</xdr:colOff>
      <xdr:row>32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71450"/>
          <a:ext cx="14830425" cy="534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24</xdr:col>
      <xdr:colOff>333375</xdr:colOff>
      <xdr:row>68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5657850"/>
          <a:ext cx="16106775" cy="6067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21</xdr:col>
      <xdr:colOff>123825</xdr:colOff>
      <xdr:row>97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5800" y="11830050"/>
          <a:ext cx="13839825" cy="488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23</xdr:col>
      <xdr:colOff>638175</xdr:colOff>
      <xdr:row>130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0" y="16973550"/>
          <a:ext cx="15725775" cy="544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13</xdr:col>
      <xdr:colOff>666750</xdr:colOff>
      <xdr:row>169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5800" y="22631400"/>
          <a:ext cx="8896350" cy="6400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topLeftCell="A20" workbookViewId="0">
      <selection activeCell="M26" sqref="M26"/>
    </sheetView>
  </sheetViews>
  <sheetFormatPr defaultColWidth="9" defaultRowHeight="13.5"/>
  <cols>
    <col min="1" max="1" width="5.14166666666667" style="13" customWidth="1"/>
    <col min="2" max="2" width="13.5" style="13" customWidth="1"/>
    <col min="3" max="3" width="13.375" style="13" customWidth="1"/>
    <col min="4" max="4" width="22.875" style="10" customWidth="1"/>
    <col min="5" max="5" width="23.375" style="13" customWidth="1"/>
    <col min="6" max="6" width="5.63333333333333" style="13" customWidth="1"/>
    <col min="7" max="7" width="5.875" style="14" customWidth="1"/>
    <col min="8" max="8" width="7.625" style="14" customWidth="1"/>
    <col min="9" max="9" width="7.5" style="13" customWidth="1"/>
    <col min="10" max="10" width="28.125" style="13" customWidth="1"/>
    <col min="11" max="11" width="24.625" style="15" customWidth="1"/>
    <col min="12" max="12" width="8.625" style="12" customWidth="1"/>
    <col min="13" max="13" width="19.5583333333333" style="16" customWidth="1"/>
    <col min="14" max="14" width="9" style="16"/>
    <col min="15" max="16384" width="9" style="13"/>
  </cols>
  <sheetData>
    <row r="1" s="10" customFormat="1" ht="57" customHeight="1" spans="1:14">
      <c r="A1" s="17" t="s">
        <v>0</v>
      </c>
      <c r="B1" s="17"/>
      <c r="C1" s="17"/>
      <c r="D1" s="17"/>
      <c r="E1" s="17"/>
      <c r="F1" s="17"/>
      <c r="G1" s="18"/>
      <c r="H1" s="18"/>
      <c r="I1" s="17"/>
      <c r="J1" s="17"/>
      <c r="K1" s="17"/>
      <c r="L1" s="54"/>
      <c r="M1" s="11"/>
      <c r="N1" s="11"/>
    </row>
    <row r="2" s="10" customFormat="1" ht="21" customHeight="1" spans="1:14">
      <c r="A2" s="19" t="s">
        <v>1</v>
      </c>
      <c r="B2" s="19"/>
      <c r="C2" s="19"/>
      <c r="D2" s="19"/>
      <c r="E2" s="19"/>
      <c r="F2" s="19"/>
      <c r="G2" s="20"/>
      <c r="H2" s="20"/>
      <c r="I2" s="19"/>
      <c r="J2" s="19" t="s">
        <v>2</v>
      </c>
      <c r="K2" s="55"/>
      <c r="L2" s="19"/>
      <c r="M2" s="11"/>
      <c r="N2" s="11"/>
    </row>
    <row r="3" s="10" customFormat="1" ht="25" customHeight="1" spans="1:14">
      <c r="A3" s="21" t="s">
        <v>3</v>
      </c>
      <c r="B3" s="21"/>
      <c r="C3" s="21"/>
      <c r="D3" s="21"/>
      <c r="E3" s="21"/>
      <c r="F3" s="19"/>
      <c r="G3" s="20"/>
      <c r="H3" s="20"/>
      <c r="I3" s="19"/>
      <c r="J3" s="19" t="s">
        <v>4</v>
      </c>
      <c r="K3" s="55"/>
      <c r="L3" s="19"/>
      <c r="M3" s="11"/>
      <c r="N3" s="11"/>
    </row>
    <row r="4" s="11" customFormat="1" ht="30" customHeight="1" spans="1:12">
      <c r="A4" s="22" t="s">
        <v>5</v>
      </c>
      <c r="B4" s="23" t="s">
        <v>6</v>
      </c>
      <c r="C4" s="23" t="s">
        <v>7</v>
      </c>
      <c r="D4" s="24" t="s">
        <v>8</v>
      </c>
      <c r="E4" s="23" t="s">
        <v>9</v>
      </c>
      <c r="F4" s="23" t="s">
        <v>10</v>
      </c>
      <c r="G4" s="25" t="s">
        <v>11</v>
      </c>
      <c r="H4" s="26" t="s">
        <v>12</v>
      </c>
      <c r="I4" s="56"/>
      <c r="J4" s="23" t="s">
        <v>13</v>
      </c>
      <c r="K4" s="57" t="s">
        <v>14</v>
      </c>
      <c r="L4" s="58"/>
    </row>
    <row r="5" s="11" customFormat="1" ht="30" customHeight="1" spans="1:12">
      <c r="A5" s="27"/>
      <c r="B5" s="28"/>
      <c r="C5" s="28"/>
      <c r="D5" s="29"/>
      <c r="E5" s="28"/>
      <c r="F5" s="28"/>
      <c r="G5" s="30"/>
      <c r="H5" s="28" t="s">
        <v>15</v>
      </c>
      <c r="I5" s="28" t="s">
        <v>16</v>
      </c>
      <c r="J5" s="28"/>
      <c r="K5" s="59"/>
      <c r="L5" s="58"/>
    </row>
    <row r="6" s="11" customFormat="1" ht="32" customHeight="1" spans="1:14">
      <c r="A6" s="27" t="s">
        <v>17</v>
      </c>
      <c r="B6" s="31" t="s">
        <v>18</v>
      </c>
      <c r="C6" s="32"/>
      <c r="D6" s="31"/>
      <c r="E6" s="33"/>
      <c r="F6" s="33"/>
      <c r="G6" s="34"/>
      <c r="H6" s="34"/>
      <c r="I6" s="33"/>
      <c r="J6" s="32"/>
      <c r="K6" s="60"/>
      <c r="L6" s="58"/>
      <c r="M6" s="61"/>
      <c r="N6" s="61"/>
    </row>
    <row r="7" s="11" customFormat="1" ht="69" customHeight="1" spans="1:14">
      <c r="A7" s="35">
        <v>1</v>
      </c>
      <c r="B7" s="36" t="s">
        <v>19</v>
      </c>
      <c r="C7" s="37" t="s">
        <v>20</v>
      </c>
      <c r="D7" s="37" t="s">
        <v>21</v>
      </c>
      <c r="E7" s="37" t="s">
        <v>22</v>
      </c>
      <c r="F7" s="36" t="s">
        <v>23</v>
      </c>
      <c r="G7" s="38">
        <v>3</v>
      </c>
      <c r="H7" s="39"/>
      <c r="I7" s="39"/>
      <c r="J7" s="37" t="s">
        <v>24</v>
      </c>
      <c r="K7" s="62" t="s">
        <v>25</v>
      </c>
      <c r="L7" s="63"/>
      <c r="N7" s="41"/>
    </row>
    <row r="8" s="11" customFormat="1" ht="54" customHeight="1" spans="1:14">
      <c r="A8" s="35">
        <v>2</v>
      </c>
      <c r="B8" s="36" t="s">
        <v>19</v>
      </c>
      <c r="C8" s="37" t="s">
        <v>20</v>
      </c>
      <c r="D8" s="37" t="s">
        <v>21</v>
      </c>
      <c r="E8" s="37" t="s">
        <v>26</v>
      </c>
      <c r="F8" s="36" t="s">
        <v>23</v>
      </c>
      <c r="G8" s="38">
        <v>3</v>
      </c>
      <c r="H8" s="39"/>
      <c r="I8" s="39"/>
      <c r="J8" s="37" t="s">
        <v>24</v>
      </c>
      <c r="K8" s="62" t="s">
        <v>27</v>
      </c>
      <c r="L8" s="64"/>
      <c r="N8" s="41"/>
    </row>
    <row r="9" s="11" customFormat="1" ht="66" customHeight="1" spans="1:14">
      <c r="A9" s="35">
        <v>3</v>
      </c>
      <c r="B9" s="36" t="s">
        <v>19</v>
      </c>
      <c r="C9" s="37" t="s">
        <v>20</v>
      </c>
      <c r="D9" s="37" t="s">
        <v>21</v>
      </c>
      <c r="E9" s="37" t="s">
        <v>28</v>
      </c>
      <c r="F9" s="36" t="s">
        <v>23</v>
      </c>
      <c r="G9" s="38">
        <v>1</v>
      </c>
      <c r="H9" s="39"/>
      <c r="I9" s="39"/>
      <c r="J9" s="37" t="s">
        <v>24</v>
      </c>
      <c r="K9" s="65" t="s">
        <v>29</v>
      </c>
      <c r="L9" s="64"/>
      <c r="N9" s="41"/>
    </row>
    <row r="10" s="11" customFormat="1" ht="45" customHeight="1" spans="1:14">
      <c r="A10" s="35">
        <v>4</v>
      </c>
      <c r="B10" s="36" t="s">
        <v>19</v>
      </c>
      <c r="C10" s="37" t="s">
        <v>20</v>
      </c>
      <c r="D10" s="37" t="s">
        <v>30</v>
      </c>
      <c r="E10" s="37" t="s">
        <v>31</v>
      </c>
      <c r="F10" s="36" t="s">
        <v>23</v>
      </c>
      <c r="G10" s="38">
        <v>6</v>
      </c>
      <c r="H10" s="39"/>
      <c r="I10" s="39"/>
      <c r="J10" s="37" t="s">
        <v>24</v>
      </c>
      <c r="K10" s="62" t="s">
        <v>32</v>
      </c>
      <c r="L10" s="64"/>
      <c r="N10" s="41"/>
    </row>
    <row r="11" s="11" customFormat="1" ht="38" customHeight="1" spans="1:14">
      <c r="A11" s="35">
        <v>5</v>
      </c>
      <c r="B11" s="36" t="s">
        <v>19</v>
      </c>
      <c r="C11" s="37" t="s">
        <v>20</v>
      </c>
      <c r="D11" s="37" t="s">
        <v>30</v>
      </c>
      <c r="E11" s="37" t="s">
        <v>33</v>
      </c>
      <c r="F11" s="36" t="s">
        <v>23</v>
      </c>
      <c r="G11" s="38">
        <v>8</v>
      </c>
      <c r="H11" s="39"/>
      <c r="I11" s="39"/>
      <c r="J11" s="37" t="s">
        <v>24</v>
      </c>
      <c r="K11" s="62" t="s">
        <v>34</v>
      </c>
      <c r="L11" s="64"/>
      <c r="N11" s="41"/>
    </row>
    <row r="12" s="11" customFormat="1" ht="55" customHeight="1" spans="1:14">
      <c r="A12" s="35">
        <v>6</v>
      </c>
      <c r="B12" s="36" t="s">
        <v>19</v>
      </c>
      <c r="C12" s="37" t="s">
        <v>20</v>
      </c>
      <c r="D12" s="37" t="s">
        <v>35</v>
      </c>
      <c r="E12" s="37" t="s">
        <v>31</v>
      </c>
      <c r="F12" s="36" t="s">
        <v>23</v>
      </c>
      <c r="G12" s="38">
        <v>4</v>
      </c>
      <c r="H12" s="39"/>
      <c r="I12" s="39"/>
      <c r="J12" s="37" t="s">
        <v>24</v>
      </c>
      <c r="K12" s="62" t="s">
        <v>36</v>
      </c>
      <c r="L12" s="64"/>
      <c r="N12" s="41"/>
    </row>
    <row r="13" s="11" customFormat="1" ht="59" customHeight="1" spans="1:14">
      <c r="A13" s="35">
        <v>7</v>
      </c>
      <c r="B13" s="36" t="s">
        <v>19</v>
      </c>
      <c r="C13" s="37" t="s">
        <v>20</v>
      </c>
      <c r="D13" s="37" t="s">
        <v>35</v>
      </c>
      <c r="E13" s="37" t="s">
        <v>33</v>
      </c>
      <c r="F13" s="36" t="s">
        <v>23</v>
      </c>
      <c r="G13" s="38">
        <v>19</v>
      </c>
      <c r="H13" s="39"/>
      <c r="I13" s="39"/>
      <c r="J13" s="37" t="s">
        <v>24</v>
      </c>
      <c r="K13" s="62" t="s">
        <v>37</v>
      </c>
      <c r="L13" s="64"/>
      <c r="N13" s="41"/>
    </row>
    <row r="14" s="11" customFormat="1" ht="52" customHeight="1" spans="1:14">
      <c r="A14" s="35">
        <v>8</v>
      </c>
      <c r="B14" s="36" t="s">
        <v>19</v>
      </c>
      <c r="C14" s="37" t="s">
        <v>20</v>
      </c>
      <c r="D14" s="37" t="s">
        <v>35</v>
      </c>
      <c r="E14" s="37" t="s">
        <v>38</v>
      </c>
      <c r="F14" s="36" t="s">
        <v>23</v>
      </c>
      <c r="G14" s="38">
        <v>8</v>
      </c>
      <c r="H14" s="39"/>
      <c r="I14" s="39"/>
      <c r="J14" s="37" t="s">
        <v>24</v>
      </c>
      <c r="K14" s="65" t="s">
        <v>39</v>
      </c>
      <c r="L14" s="64"/>
      <c r="N14" s="41"/>
    </row>
    <row r="15" s="11" customFormat="1" ht="61" customHeight="1" spans="1:14">
      <c r="A15" s="35">
        <v>9</v>
      </c>
      <c r="B15" s="36" t="s">
        <v>40</v>
      </c>
      <c r="C15" s="37" t="s">
        <v>20</v>
      </c>
      <c r="D15" s="37" t="s">
        <v>41</v>
      </c>
      <c r="E15" s="37" t="s">
        <v>33</v>
      </c>
      <c r="F15" s="36" t="s">
        <v>23</v>
      </c>
      <c r="G15" s="38">
        <v>32</v>
      </c>
      <c r="H15" s="39"/>
      <c r="I15" s="39"/>
      <c r="J15" s="37" t="s">
        <v>24</v>
      </c>
      <c r="K15" s="62" t="s">
        <v>42</v>
      </c>
      <c r="L15" s="64"/>
      <c r="N15" s="41"/>
    </row>
    <row r="16" s="11" customFormat="1" ht="63" customHeight="1" spans="1:14">
      <c r="A16" s="35">
        <v>10</v>
      </c>
      <c r="B16" s="36" t="s">
        <v>43</v>
      </c>
      <c r="C16" s="37" t="s">
        <v>20</v>
      </c>
      <c r="D16" s="37" t="s">
        <v>44</v>
      </c>
      <c r="E16" s="37" t="s">
        <v>33</v>
      </c>
      <c r="F16" s="36" t="s">
        <v>23</v>
      </c>
      <c r="G16" s="38">
        <v>1</v>
      </c>
      <c r="H16" s="39"/>
      <c r="I16" s="39"/>
      <c r="J16" s="37" t="s">
        <v>24</v>
      </c>
      <c r="K16" s="65" t="s">
        <v>45</v>
      </c>
      <c r="L16" s="64"/>
      <c r="N16" s="41"/>
    </row>
    <row r="17" s="11" customFormat="1" ht="61" customHeight="1" spans="1:14">
      <c r="A17" s="35">
        <v>11</v>
      </c>
      <c r="B17" s="36" t="s">
        <v>43</v>
      </c>
      <c r="C17" s="37" t="s">
        <v>20</v>
      </c>
      <c r="D17" s="37" t="s">
        <v>44</v>
      </c>
      <c r="E17" s="37" t="s">
        <v>46</v>
      </c>
      <c r="F17" s="36" t="s">
        <v>23</v>
      </c>
      <c r="G17" s="38">
        <v>2</v>
      </c>
      <c r="H17" s="39"/>
      <c r="I17" s="39"/>
      <c r="J17" s="37" t="s">
        <v>24</v>
      </c>
      <c r="K17" s="65" t="s">
        <v>47</v>
      </c>
      <c r="L17" s="64"/>
      <c r="N17" s="41"/>
    </row>
    <row r="18" s="11" customFormat="1" ht="61" customHeight="1" spans="1:14">
      <c r="A18" s="35">
        <v>12</v>
      </c>
      <c r="B18" s="36" t="s">
        <v>48</v>
      </c>
      <c r="C18" s="37" t="s">
        <v>20</v>
      </c>
      <c r="D18" s="37" t="s">
        <v>49</v>
      </c>
      <c r="E18" s="37" t="s">
        <v>33</v>
      </c>
      <c r="F18" s="36" t="s">
        <v>23</v>
      </c>
      <c r="G18" s="38">
        <v>3</v>
      </c>
      <c r="H18" s="39"/>
      <c r="I18" s="39"/>
      <c r="J18" s="37" t="s">
        <v>24</v>
      </c>
      <c r="K18" s="62" t="s">
        <v>50</v>
      </c>
      <c r="L18" s="64"/>
      <c r="N18" s="41"/>
    </row>
    <row r="19" s="11" customFormat="1" ht="61" customHeight="1" spans="1:14">
      <c r="A19" s="35">
        <v>13</v>
      </c>
      <c r="B19" s="36" t="s">
        <v>48</v>
      </c>
      <c r="C19" s="37" t="s">
        <v>20</v>
      </c>
      <c r="D19" s="37" t="s">
        <v>49</v>
      </c>
      <c r="E19" s="37" t="s">
        <v>46</v>
      </c>
      <c r="F19" s="36" t="s">
        <v>23</v>
      </c>
      <c r="G19" s="38">
        <v>9</v>
      </c>
      <c r="H19" s="39"/>
      <c r="I19" s="39"/>
      <c r="J19" s="37" t="s">
        <v>24</v>
      </c>
      <c r="K19" s="65" t="s">
        <v>51</v>
      </c>
      <c r="L19" s="64"/>
      <c r="N19" s="41"/>
    </row>
    <row r="20" s="11" customFormat="1" ht="61" customHeight="1" spans="1:14">
      <c r="A20" s="35">
        <v>14</v>
      </c>
      <c r="B20" s="36" t="s">
        <v>52</v>
      </c>
      <c r="C20" s="37" t="s">
        <v>20</v>
      </c>
      <c r="D20" s="37" t="s">
        <v>53</v>
      </c>
      <c r="E20" s="37" t="s">
        <v>38</v>
      </c>
      <c r="F20" s="36" t="s">
        <v>23</v>
      </c>
      <c r="G20" s="38">
        <v>12</v>
      </c>
      <c r="H20" s="39"/>
      <c r="I20" s="39"/>
      <c r="J20" s="37" t="s">
        <v>24</v>
      </c>
      <c r="K20" s="65" t="s">
        <v>54</v>
      </c>
      <c r="L20" s="64"/>
      <c r="N20" s="41"/>
    </row>
    <row r="21" s="11" customFormat="1" ht="61" customHeight="1" spans="1:14">
      <c r="A21" s="35">
        <v>15</v>
      </c>
      <c r="B21" s="36" t="s">
        <v>55</v>
      </c>
      <c r="C21" s="37" t="s">
        <v>20</v>
      </c>
      <c r="D21" s="37" t="s">
        <v>56</v>
      </c>
      <c r="E21" s="37" t="s">
        <v>46</v>
      </c>
      <c r="F21" s="36" t="s">
        <v>23</v>
      </c>
      <c r="G21" s="38">
        <v>2</v>
      </c>
      <c r="H21" s="39"/>
      <c r="I21" s="39"/>
      <c r="J21" s="37" t="s">
        <v>24</v>
      </c>
      <c r="K21" s="62" t="s">
        <v>57</v>
      </c>
      <c r="L21" s="64"/>
      <c r="N21" s="41"/>
    </row>
    <row r="22" s="11" customFormat="1" ht="61" customHeight="1" spans="1:14">
      <c r="A22" s="35">
        <v>16</v>
      </c>
      <c r="B22" s="36" t="s">
        <v>58</v>
      </c>
      <c r="C22" s="37" t="s">
        <v>20</v>
      </c>
      <c r="D22" s="37" t="s">
        <v>59</v>
      </c>
      <c r="E22" s="37" t="s">
        <v>46</v>
      </c>
      <c r="F22" s="36" t="s">
        <v>23</v>
      </c>
      <c r="G22" s="38">
        <v>12</v>
      </c>
      <c r="H22" s="39"/>
      <c r="I22" s="39"/>
      <c r="J22" s="37" t="s">
        <v>24</v>
      </c>
      <c r="K22" s="62" t="s">
        <v>60</v>
      </c>
      <c r="L22" s="64"/>
      <c r="N22" s="41"/>
    </row>
    <row r="23" s="11" customFormat="1" ht="61" customHeight="1" spans="1:14">
      <c r="A23" s="35">
        <v>17</v>
      </c>
      <c r="B23" s="36" t="s">
        <v>58</v>
      </c>
      <c r="C23" s="37" t="s">
        <v>20</v>
      </c>
      <c r="D23" s="37" t="s">
        <v>61</v>
      </c>
      <c r="E23" s="37" t="s">
        <v>46</v>
      </c>
      <c r="F23" s="36" t="s">
        <v>23</v>
      </c>
      <c r="G23" s="38">
        <v>1</v>
      </c>
      <c r="H23" s="39"/>
      <c r="I23" s="39"/>
      <c r="J23" s="37" t="s">
        <v>24</v>
      </c>
      <c r="K23" s="62" t="s">
        <v>62</v>
      </c>
      <c r="L23" s="64"/>
      <c r="N23" s="41"/>
    </row>
    <row r="24" s="11" customFormat="1" ht="23" customHeight="1" spans="1:12">
      <c r="A24" s="27" t="s">
        <v>63</v>
      </c>
      <c r="B24" s="28"/>
      <c r="C24" s="28"/>
      <c r="D24" s="28"/>
      <c r="E24" s="28"/>
      <c r="F24" s="28"/>
      <c r="G24" s="30"/>
      <c r="H24" s="40">
        <f>SUM(H7:H22)</f>
        <v>0</v>
      </c>
      <c r="I24" s="40">
        <f>SUM(I7:I22)</f>
        <v>0</v>
      </c>
      <c r="J24" s="28"/>
      <c r="K24" s="59"/>
      <c r="L24" s="66"/>
    </row>
    <row r="25" s="11" customFormat="1" ht="111" customHeight="1" spans="1:12">
      <c r="A25" s="41" t="s">
        <v>64</v>
      </c>
      <c r="B25" s="42" t="s">
        <v>65</v>
      </c>
      <c r="C25" s="43"/>
      <c r="D25" s="43"/>
      <c r="E25" s="43"/>
      <c r="F25" s="43"/>
      <c r="G25" s="43"/>
      <c r="H25" s="43"/>
      <c r="I25" s="43"/>
      <c r="J25" s="43"/>
      <c r="K25" s="67"/>
      <c r="L25" s="68"/>
    </row>
    <row r="26" s="11" customFormat="1" ht="183" customHeight="1" spans="1:12">
      <c r="A26" s="44" t="s">
        <v>66</v>
      </c>
      <c r="B26" s="45"/>
      <c r="C26" s="45"/>
      <c r="D26" s="45"/>
      <c r="E26" s="45"/>
      <c r="F26" s="45"/>
      <c r="G26" s="46"/>
      <c r="H26" s="46"/>
      <c r="I26" s="45"/>
      <c r="J26" s="45"/>
      <c r="K26" s="69"/>
      <c r="L26" s="68"/>
    </row>
    <row r="27" s="11" customFormat="1" ht="29" customHeight="1" spans="1:12">
      <c r="A27" s="47"/>
      <c r="B27" s="47"/>
      <c r="C27" s="48" t="s">
        <v>67</v>
      </c>
      <c r="D27" s="48"/>
      <c r="E27" s="48"/>
      <c r="F27" s="48"/>
      <c r="G27" s="49" t="s">
        <v>68</v>
      </c>
      <c r="H27" s="49"/>
      <c r="I27" s="48"/>
      <c r="J27" s="48"/>
      <c r="K27" s="70"/>
      <c r="L27" s="71"/>
    </row>
    <row r="28" s="12" customFormat="1" ht="409" customHeight="1" spans="2:14">
      <c r="B28" s="50" t="s">
        <v>69</v>
      </c>
      <c r="C28" s="51"/>
      <c r="D28" s="51"/>
      <c r="E28" s="51"/>
      <c r="F28" s="51"/>
      <c r="G28" s="52" t="s">
        <v>70</v>
      </c>
      <c r="H28" s="52"/>
      <c r="I28" s="52"/>
      <c r="J28" s="52"/>
      <c r="K28" s="52"/>
      <c r="M28" s="72"/>
      <c r="N28" s="72"/>
    </row>
    <row r="29" s="12" customFormat="1" spans="4:14">
      <c r="D29" s="10"/>
      <c r="G29" s="53"/>
      <c r="H29" s="53"/>
      <c r="K29" s="73"/>
      <c r="M29" s="72"/>
      <c r="N29" s="72"/>
    </row>
    <row r="30" s="12" customFormat="1" ht="409" customHeight="1" spans="2:14">
      <c r="B30" s="50" t="s">
        <v>71</v>
      </c>
      <c r="C30" s="51"/>
      <c r="D30" s="51"/>
      <c r="E30" s="51"/>
      <c r="G30" s="53"/>
      <c r="H30" s="53"/>
      <c r="K30" s="73"/>
      <c r="M30" s="72"/>
      <c r="N30" s="72"/>
    </row>
    <row r="31" s="12" customFormat="1" spans="4:14">
      <c r="D31" s="10"/>
      <c r="G31" s="53"/>
      <c r="H31" s="53"/>
      <c r="K31" s="73"/>
      <c r="M31" s="72"/>
      <c r="N31" s="72"/>
    </row>
    <row r="32" s="12" customFormat="1" spans="4:14">
      <c r="D32" s="10"/>
      <c r="G32" s="53"/>
      <c r="H32" s="53"/>
      <c r="K32" s="73"/>
      <c r="M32" s="72"/>
      <c r="N32" s="72"/>
    </row>
    <row r="33" s="12" customFormat="1" spans="4:14">
      <c r="D33" s="10"/>
      <c r="G33" s="53"/>
      <c r="H33" s="53"/>
      <c r="K33" s="73"/>
      <c r="M33" s="72"/>
      <c r="N33" s="72"/>
    </row>
    <row r="34" s="12" customFormat="1" spans="4:14">
      <c r="D34" s="10"/>
      <c r="G34" s="53"/>
      <c r="H34" s="53"/>
      <c r="K34" s="73"/>
      <c r="M34" s="72"/>
      <c r="N34" s="72"/>
    </row>
    <row r="35" s="12" customFormat="1" spans="4:14">
      <c r="D35" s="10"/>
      <c r="G35" s="53"/>
      <c r="H35" s="53"/>
      <c r="K35" s="73"/>
      <c r="M35" s="72"/>
      <c r="N35" s="72"/>
    </row>
    <row r="36" s="12" customFormat="1" spans="4:14">
      <c r="D36" s="10"/>
      <c r="G36" s="53"/>
      <c r="H36" s="53"/>
      <c r="K36" s="73"/>
      <c r="M36" s="72"/>
      <c r="N36" s="72"/>
    </row>
  </sheetData>
  <mergeCells count="26">
    <mergeCell ref="A1:K1"/>
    <mergeCell ref="J2:K2"/>
    <mergeCell ref="A3:E3"/>
    <mergeCell ref="J3:K3"/>
    <mergeCell ref="H4:I4"/>
    <mergeCell ref="B6:C6"/>
    <mergeCell ref="D6:J6"/>
    <mergeCell ref="M6:N6"/>
    <mergeCell ref="A24:B24"/>
    <mergeCell ref="B25:K25"/>
    <mergeCell ref="A26:K26"/>
    <mergeCell ref="A27:B27"/>
    <mergeCell ref="C27:F27"/>
    <mergeCell ref="G27:J27"/>
    <mergeCell ref="B28:F28"/>
    <mergeCell ref="G28:K28"/>
    <mergeCell ref="B30:E30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printOptions horizontalCentered="1"/>
  <pageMargins left="0.432638888888889" right="0.393055555555556" top="0.393055555555556" bottom="0.550694444444444" header="0.66875" footer="0.314583333333333"/>
  <pageSetup paperSize="8" scale="76" fitToHeight="0" orientation="landscape" horizontalDpi="600"/>
  <headerFooter>
    <oddFooter>&amp;C第&amp;P页/共&amp;N页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Q155" sqref="Q15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N7" sqref="N7"/>
    </sheetView>
  </sheetViews>
  <sheetFormatPr defaultColWidth="9" defaultRowHeight="13.5"/>
  <cols>
    <col min="1" max="1" width="10.25" style="2" customWidth="1"/>
    <col min="2" max="2" width="9" style="2"/>
    <col min="3" max="3" width="6.5" style="2" customWidth="1"/>
    <col min="4" max="4" width="13" style="2" customWidth="1"/>
    <col min="5" max="5" width="5.5" style="2" customWidth="1"/>
    <col min="6" max="6" width="18.25" style="2" customWidth="1"/>
    <col min="7" max="7" width="5.875" style="2" customWidth="1"/>
    <col min="8" max="8" width="22.5" style="2" customWidth="1"/>
    <col min="9" max="9" width="5.75" style="2" customWidth="1"/>
    <col min="10" max="10" width="14.5" style="2" customWidth="1"/>
    <col min="11" max="11" width="5" style="2" customWidth="1"/>
    <col min="12" max="12" width="16.125" style="2" customWidth="1"/>
    <col min="13" max="13" width="5.125" style="2" customWidth="1"/>
    <col min="14" max="14" width="14.375" style="2" customWidth="1"/>
    <col min="15" max="15" width="4.375" style="2" customWidth="1"/>
    <col min="16" max="16" width="20.375" style="2" customWidth="1"/>
    <col min="17" max="16384" width="9" style="2"/>
  </cols>
  <sheetData>
    <row r="1" ht="25" customHeight="1" spans="1:18">
      <c r="A1" s="3" t="s">
        <v>72</v>
      </c>
      <c r="B1" s="3" t="s">
        <v>73</v>
      </c>
      <c r="C1" s="3"/>
      <c r="D1" s="3"/>
      <c r="E1" s="3" t="s">
        <v>74</v>
      </c>
      <c r="F1" s="3"/>
      <c r="G1" s="3" t="s">
        <v>75</v>
      </c>
      <c r="H1" s="3"/>
      <c r="I1" s="3" t="s">
        <v>76</v>
      </c>
      <c r="J1" s="3"/>
      <c r="K1" s="3" t="s">
        <v>77</v>
      </c>
      <c r="L1" s="3"/>
      <c r="M1" s="3" t="s">
        <v>78</v>
      </c>
      <c r="N1" s="3"/>
      <c r="O1" s="3"/>
      <c r="P1" s="3"/>
      <c r="Q1" s="3" t="s">
        <v>79</v>
      </c>
      <c r="R1" s="3"/>
    </row>
    <row r="2" s="1" customFormat="1" ht="25" customHeight="1" spans="1:18">
      <c r="A2" s="4" t="s">
        <v>80</v>
      </c>
      <c r="B2" s="4" t="s">
        <v>81</v>
      </c>
      <c r="C2" s="4">
        <v>9</v>
      </c>
      <c r="D2" s="4" t="s">
        <v>82</v>
      </c>
      <c r="E2" s="4">
        <v>2</v>
      </c>
      <c r="F2" s="4" t="s">
        <v>83</v>
      </c>
      <c r="G2" s="4">
        <v>1</v>
      </c>
      <c r="H2" s="4" t="s">
        <v>84</v>
      </c>
      <c r="I2" s="4"/>
      <c r="J2" s="4"/>
      <c r="K2" s="4"/>
      <c r="L2" s="4"/>
      <c r="M2" s="4"/>
      <c r="N2" s="4"/>
      <c r="Q2" s="4" t="s">
        <v>81</v>
      </c>
      <c r="R2" s="4">
        <f>G2+E2+C2</f>
        <v>12</v>
      </c>
    </row>
    <row r="3" s="1" customFormat="1" ht="25" customHeight="1" spans="1:18">
      <c r="A3" s="4"/>
      <c r="B3" s="4" t="s">
        <v>85</v>
      </c>
      <c r="C3" s="4">
        <v>1</v>
      </c>
      <c r="D3" s="4" t="s">
        <v>86</v>
      </c>
      <c r="E3" s="4">
        <v>2</v>
      </c>
      <c r="F3" s="4" t="s">
        <v>87</v>
      </c>
      <c r="G3" s="4">
        <v>1</v>
      </c>
      <c r="H3" s="5" t="s">
        <v>88</v>
      </c>
      <c r="I3" s="4">
        <v>1</v>
      </c>
      <c r="J3" s="5" t="s">
        <v>88</v>
      </c>
      <c r="K3" s="4">
        <v>14</v>
      </c>
      <c r="L3" s="5" t="s">
        <v>88</v>
      </c>
      <c r="M3" s="4">
        <v>4</v>
      </c>
      <c r="N3" s="4" t="s">
        <v>89</v>
      </c>
      <c r="O3" s="4">
        <v>8</v>
      </c>
      <c r="P3" s="6" t="s">
        <v>90</v>
      </c>
      <c r="Q3" s="4" t="s">
        <v>85</v>
      </c>
      <c r="R3" s="4">
        <f t="shared" ref="R3:R13" si="0">O3+M3+K3+I3+G3+E3+C3</f>
        <v>31</v>
      </c>
    </row>
    <row r="4" s="1" customFormat="1" ht="25" customHeight="1" spans="1:18">
      <c r="A4" s="4"/>
      <c r="B4" s="4" t="s">
        <v>91</v>
      </c>
      <c r="C4" s="4">
        <v>2</v>
      </c>
      <c r="D4" s="4" t="s">
        <v>92</v>
      </c>
      <c r="E4" s="4">
        <v>2</v>
      </c>
      <c r="F4" s="4" t="s">
        <v>92</v>
      </c>
      <c r="G4" s="4">
        <v>2</v>
      </c>
      <c r="H4" s="4" t="s">
        <v>92</v>
      </c>
      <c r="I4" s="4">
        <v>2</v>
      </c>
      <c r="J4" s="4" t="s">
        <v>92</v>
      </c>
      <c r="K4" s="4">
        <v>2</v>
      </c>
      <c r="L4" s="4" t="s">
        <v>92</v>
      </c>
      <c r="M4" s="7">
        <v>2</v>
      </c>
      <c r="N4" s="4" t="s">
        <v>92</v>
      </c>
      <c r="O4" s="4">
        <v>2</v>
      </c>
      <c r="P4" s="6" t="s">
        <v>92</v>
      </c>
      <c r="Q4" s="4" t="s">
        <v>91</v>
      </c>
      <c r="R4" s="4">
        <f t="shared" si="0"/>
        <v>14</v>
      </c>
    </row>
    <row r="5" s="1" customFormat="1" ht="25" customHeight="1" spans="1:18">
      <c r="A5" s="4"/>
      <c r="B5" s="4" t="s">
        <v>93</v>
      </c>
      <c r="C5" s="4">
        <v>1</v>
      </c>
      <c r="D5" s="4" t="s">
        <v>94</v>
      </c>
      <c r="E5" s="4">
        <v>1</v>
      </c>
      <c r="F5" s="4" t="s">
        <v>94</v>
      </c>
      <c r="G5" s="4">
        <v>1</v>
      </c>
      <c r="H5" s="4" t="s">
        <v>94</v>
      </c>
      <c r="I5" s="4">
        <v>1</v>
      </c>
      <c r="J5" s="4" t="s">
        <v>94</v>
      </c>
      <c r="K5" s="4">
        <v>1</v>
      </c>
      <c r="L5" s="4" t="s">
        <v>94</v>
      </c>
      <c r="M5" s="4">
        <v>1</v>
      </c>
      <c r="N5" s="4" t="s">
        <v>94</v>
      </c>
      <c r="O5" s="4">
        <v>1</v>
      </c>
      <c r="P5" s="6" t="s">
        <v>94</v>
      </c>
      <c r="Q5" s="4" t="s">
        <v>93</v>
      </c>
      <c r="R5" s="4">
        <f t="shared" si="0"/>
        <v>7</v>
      </c>
    </row>
    <row r="6" s="1" customFormat="1" ht="25" customHeight="1" spans="1:18">
      <c r="A6" s="4"/>
      <c r="B6" s="4" t="s">
        <v>95</v>
      </c>
      <c r="C6" s="4"/>
      <c r="D6" s="4"/>
      <c r="E6" s="4">
        <v>2</v>
      </c>
      <c r="F6" s="4" t="s">
        <v>96</v>
      </c>
      <c r="G6" s="4"/>
      <c r="H6" s="4"/>
      <c r="I6" s="4"/>
      <c r="J6" s="4"/>
      <c r="K6" s="4"/>
      <c r="L6" s="4"/>
      <c r="M6" s="4"/>
      <c r="N6" s="4"/>
      <c r="O6" s="4"/>
      <c r="P6" s="6"/>
      <c r="Q6" s="4" t="s">
        <v>95</v>
      </c>
      <c r="R6" s="4">
        <f t="shared" si="0"/>
        <v>2</v>
      </c>
    </row>
    <row r="7" s="1" customFormat="1" ht="25" customHeight="1" spans="1:18">
      <c r="A7" s="4"/>
      <c r="B7" s="4" t="s">
        <v>97</v>
      </c>
      <c r="C7" s="4"/>
      <c r="D7" s="4"/>
      <c r="E7" s="4">
        <v>8</v>
      </c>
      <c r="F7" s="4" t="s">
        <v>88</v>
      </c>
      <c r="G7" s="4">
        <v>8</v>
      </c>
      <c r="H7" s="5" t="s">
        <v>88</v>
      </c>
      <c r="I7" s="4">
        <v>12</v>
      </c>
      <c r="J7" s="5" t="s">
        <v>88</v>
      </c>
      <c r="K7" s="7">
        <v>4</v>
      </c>
      <c r="L7" s="5" t="s">
        <v>88</v>
      </c>
      <c r="M7" s="4"/>
      <c r="N7" s="4"/>
      <c r="O7" s="4"/>
      <c r="P7" s="6"/>
      <c r="Q7" s="4" t="s">
        <v>97</v>
      </c>
      <c r="R7" s="4">
        <f t="shared" si="0"/>
        <v>32</v>
      </c>
    </row>
    <row r="8" s="1" customFormat="1" ht="25" customHeight="1" spans="1:18">
      <c r="A8" s="4"/>
      <c r="B8" s="4" t="s">
        <v>98</v>
      </c>
      <c r="C8" s="4"/>
      <c r="D8" s="4"/>
      <c r="E8" s="4"/>
      <c r="F8" s="4"/>
      <c r="G8" s="4">
        <v>1</v>
      </c>
      <c r="H8" s="4" t="s">
        <v>99</v>
      </c>
      <c r="I8" s="4"/>
      <c r="J8" s="4"/>
      <c r="K8" s="4"/>
      <c r="L8" s="4"/>
      <c r="M8" s="4"/>
      <c r="N8" s="4"/>
      <c r="O8" s="4"/>
      <c r="P8" s="6"/>
      <c r="Q8" s="4" t="s">
        <v>98</v>
      </c>
      <c r="R8" s="4">
        <f t="shared" si="0"/>
        <v>1</v>
      </c>
    </row>
    <row r="9" s="1" customFormat="1" ht="25" customHeight="1" spans="1:18">
      <c r="A9" s="4"/>
      <c r="B9" s="4" t="s">
        <v>100</v>
      </c>
      <c r="C9" s="4"/>
      <c r="D9" s="4"/>
      <c r="E9" s="4"/>
      <c r="F9" s="4"/>
      <c r="G9" s="4">
        <v>3</v>
      </c>
      <c r="H9" s="6" t="s">
        <v>101</v>
      </c>
      <c r="I9" s="8"/>
      <c r="J9" s="4"/>
      <c r="K9" s="4"/>
      <c r="L9" s="4"/>
      <c r="M9" s="4"/>
      <c r="N9" s="4"/>
      <c r="O9" s="4"/>
      <c r="P9" s="6"/>
      <c r="Q9" s="4" t="s">
        <v>100</v>
      </c>
      <c r="R9" s="4">
        <f t="shared" si="0"/>
        <v>3</v>
      </c>
    </row>
    <row r="10" s="1" customFormat="1" ht="25" customHeight="1" spans="1:18">
      <c r="A10" s="4"/>
      <c r="B10" s="4" t="s">
        <v>102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>
        <v>1</v>
      </c>
      <c r="N10" s="4" t="s">
        <v>103</v>
      </c>
      <c r="O10" s="4"/>
      <c r="P10" s="6"/>
      <c r="Q10" s="4" t="s">
        <v>102</v>
      </c>
      <c r="R10" s="4">
        <f t="shared" si="0"/>
        <v>1</v>
      </c>
    </row>
    <row r="11" s="1" customFormat="1" ht="25" customHeight="1" spans="1:18">
      <c r="A11" s="4"/>
      <c r="B11" s="4" t="s">
        <v>102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7">
        <v>2</v>
      </c>
      <c r="P11" s="6" t="s">
        <v>104</v>
      </c>
      <c r="Q11" s="4" t="s">
        <v>102</v>
      </c>
      <c r="R11" s="4">
        <f t="shared" si="0"/>
        <v>2</v>
      </c>
    </row>
    <row r="12" s="1" customFormat="1" ht="25" customHeight="1" spans="1:18">
      <c r="A12" s="4"/>
      <c r="B12" s="4" t="s">
        <v>100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7">
        <v>3</v>
      </c>
      <c r="N12" s="4" t="s">
        <v>105</v>
      </c>
      <c r="O12" s="4">
        <v>6</v>
      </c>
      <c r="P12" s="6" t="s">
        <v>106</v>
      </c>
      <c r="Q12" s="4" t="s">
        <v>100</v>
      </c>
      <c r="R12" s="4">
        <f t="shared" si="0"/>
        <v>9</v>
      </c>
    </row>
    <row r="13" ht="25" customHeight="1" spans="1:18">
      <c r="A13" s="3"/>
      <c r="B13" s="3" t="s">
        <v>107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7">
        <v>12</v>
      </c>
      <c r="P13" s="9" t="s">
        <v>108</v>
      </c>
      <c r="Q13" s="3" t="s">
        <v>107</v>
      </c>
      <c r="R13" s="3">
        <f t="shared" si="0"/>
        <v>12</v>
      </c>
    </row>
    <row r="14" ht="25" customHeight="1" spans="17:18">
      <c r="Q14" s="3"/>
      <c r="R14" s="3">
        <f>SUM(R2:R13)</f>
        <v>126</v>
      </c>
    </row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</sheetData>
  <mergeCells count="8">
    <mergeCell ref="B1:D1"/>
    <mergeCell ref="E1:F1"/>
    <mergeCell ref="G1:H1"/>
    <mergeCell ref="I1:J1"/>
    <mergeCell ref="K1:L1"/>
    <mergeCell ref="M1:N1"/>
    <mergeCell ref="Q1:R1"/>
    <mergeCell ref="H9:I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清单-修</vt:lpstr>
      <vt:lpstr>门大样图</vt:lpstr>
      <vt:lpstr>位置及数据统计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汪腾蛟</cp:lastModifiedBy>
  <dcterms:created xsi:type="dcterms:W3CDTF">2020-12-09T22:59:00Z</dcterms:created>
  <dcterms:modified xsi:type="dcterms:W3CDTF">2024-04-02T12:19:05Z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1811226BD95344F0B4727E4ED08B95E8_13</vt:lpwstr>
  </property>
  <property fmtid="{D5CDD505-2E9C-101B-9397-08002B2CF9AE}" pid="4" name="KSOReadingLayout">
    <vt:bool>false</vt:bool>
  </property>
</Properties>
</file>